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RPORACIÓN\FABIAN BARRIENTOS\3.- EDUCACION\ESTABLECIMIENTOS\ESCUELA COÑIMO\"/>
    </mc:Choice>
  </mc:AlternateContent>
  <bookViews>
    <workbookView xWindow="1980" yWindow="0" windowWidth="20340" windowHeight="8250" tabRatio="500"/>
  </bookViews>
  <sheets>
    <sheet name="PRESUPUESTO" sheetId="1" r:id="rId1"/>
    <sheet name="Hoja2" sheetId="2" r:id="rId2"/>
  </sheets>
  <definedNames>
    <definedName name="_xlnm._FilterDatabase" localSheetId="0" hidden="1">PRESUPUESTO!$B$1:$B$36</definedName>
    <definedName name="_xlnm.Print_Area" localSheetId="1">Hoja2!$A$1:$G$47</definedName>
    <definedName name="_xlnm.Print_Area" localSheetId="0">PRESUPUESTO!$A$1:$F$49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10" i="1"/>
  <c r="F11" i="1"/>
  <c r="F12" i="1"/>
  <c r="F13" i="1"/>
  <c r="F15" i="1"/>
  <c r="F17" i="1"/>
  <c r="F19" i="1"/>
  <c r="F20" i="1"/>
  <c r="F21" i="1"/>
  <c r="F22" i="1"/>
  <c r="F23" i="1"/>
  <c r="F25" i="1"/>
  <c r="F26" i="1"/>
  <c r="F27" i="1"/>
  <c r="F29" i="1"/>
  <c r="F30" i="1"/>
  <c r="D7" i="2" l="1"/>
  <c r="E7" i="2" s="1"/>
  <c r="E6" i="2"/>
  <c r="E5" i="2"/>
  <c r="E4" i="2"/>
  <c r="E3" i="2"/>
  <c r="E8" i="2" s="1"/>
  <c r="F31" i="1" l="1"/>
  <c r="F33" i="1" l="1"/>
  <c r="F32" i="1" l="1"/>
  <c r="F34" i="1" s="1"/>
  <c r="F35" i="1" s="1"/>
  <c r="F36" i="1" s="1"/>
</calcChain>
</file>

<file path=xl/sharedStrings.xml><?xml version="1.0" encoding="utf-8"?>
<sst xmlns="http://schemas.openxmlformats.org/spreadsheetml/2006/main" count="105" uniqueCount="82">
  <si>
    <t>P R E S U P U E S T O  D E  O B R A S</t>
  </si>
  <si>
    <t>Nº ITEM</t>
  </si>
  <si>
    <t>DETALLE  ITEM</t>
  </si>
  <si>
    <t>UNID.</t>
  </si>
  <si>
    <t>CANT.</t>
  </si>
  <si>
    <t>P.UNITARIO</t>
  </si>
  <si>
    <t>TOTAL</t>
  </si>
  <si>
    <t>1.7</t>
  </si>
  <si>
    <t>OBRAS PROVISIONALES</t>
  </si>
  <si>
    <t>1.7.1</t>
  </si>
  <si>
    <t>INSTALACIÓN DE FAENAS  Y DEPENDENCIAS PROVISORIAS</t>
  </si>
  <si>
    <t>GL</t>
  </si>
  <si>
    <t>1.7.2</t>
  </si>
  <si>
    <t>LETRERO DE OBRA</t>
  </si>
  <si>
    <t>UNI.</t>
  </si>
  <si>
    <t>1.7.3</t>
  </si>
  <si>
    <t>ASEO DE LA OBRA</t>
  </si>
  <si>
    <t>1.7.4</t>
  </si>
  <si>
    <t>ENTREGA FINAL DE LA OBRA</t>
  </si>
  <si>
    <t>2.0</t>
  </si>
  <si>
    <t>2.1</t>
  </si>
  <si>
    <t>INSTALACIÓN DE BARRERAS ACRILICAS EN PUPITRES AULAS Y BIBLIOTECA</t>
  </si>
  <si>
    <t>2.2</t>
  </si>
  <si>
    <t>INSTALACION DE BARRERAS ACRILICAS EN ESCRITORIO PROFESOR</t>
  </si>
  <si>
    <t>2.3</t>
  </si>
  <si>
    <t>DEMARCACION DE SUELOS - UBICACION DE PUPITRES EN SUELO</t>
  </si>
  <si>
    <t>ML</t>
  </si>
  <si>
    <t>2.4</t>
  </si>
  <si>
    <t>DEMARCACION DE SUELOS – LINEA A 2M FRENTE AL PIZARRON</t>
  </si>
  <si>
    <t>3.0</t>
  </si>
  <si>
    <t>INTERVENCIONES EN OFICINAS</t>
  </si>
  <si>
    <t>3.1</t>
  </si>
  <si>
    <t>INSTALACIÓN DE BARRERAS ACRILICAS EN ESCRITORIO</t>
  </si>
  <si>
    <t>4.0</t>
  </si>
  <si>
    <t>INTERVENCIONES EN SALA DE PROFESORES</t>
  </si>
  <si>
    <t>4.1</t>
  </si>
  <si>
    <t>INSTALACION DE BARRERAS ACRILICAS EN MESAS</t>
  </si>
  <si>
    <t>5.0</t>
  </si>
  <si>
    <t>INTERVENCIONES EN SSHH</t>
  </si>
  <si>
    <t>5.1</t>
  </si>
  <si>
    <t xml:space="preserve">INSTALACION DE DISPENSADORES DE JABÓN </t>
  </si>
  <si>
    <t>5.2</t>
  </si>
  <si>
    <t>INSTALACION DE DISPENSADORES DE PAPEL TOALLA</t>
  </si>
  <si>
    <t>5.3</t>
  </si>
  <si>
    <t>5.5</t>
  </si>
  <si>
    <t>MANTENCION Y REPOSICION DE GRIFERIAS LAVAMANOS</t>
  </si>
  <si>
    <t>6.0</t>
  </si>
  <si>
    <t>INTERVENCIONES EN CIRCULACIONES</t>
  </si>
  <si>
    <t>6.1</t>
  </si>
  <si>
    <t>INSTALACION DE DISPENSADORES DE ALCOHOL GEL</t>
  </si>
  <si>
    <t>6.2</t>
  </si>
  <si>
    <t>INSTALACION DE PEDILUVIOS EN ACCESOS 140cm x 70cm</t>
  </si>
  <si>
    <t>6.3</t>
  </si>
  <si>
    <t>DEMARCACION DE SUELOS – CAMINO A LAS AULAS</t>
  </si>
  <si>
    <t>7.0</t>
  </si>
  <si>
    <t>INTERVENCIONES EN COMEDOR Y CASINO</t>
  </si>
  <si>
    <t>7.1</t>
  </si>
  <si>
    <t>7.2</t>
  </si>
  <si>
    <t>GG 10%</t>
  </si>
  <si>
    <t>Utilidades 15%</t>
  </si>
  <si>
    <t>Sub Total</t>
  </si>
  <si>
    <t>19% IVA</t>
  </si>
  <si>
    <t>TOTAL OBRA</t>
  </si>
  <si>
    <t xml:space="preserve"> </t>
  </si>
  <si>
    <t xml:space="preserve">      </t>
  </si>
  <si>
    <t>COSTO BARRERA ACRILICA</t>
  </si>
  <si>
    <t>ID</t>
  </si>
  <si>
    <t>UNIDAD</t>
  </si>
  <si>
    <t>CANTIDAD</t>
  </si>
  <si>
    <t>COSTO</t>
  </si>
  <si>
    <t>Acrilico 58x60cm</t>
  </si>
  <si>
    <t>Acrilico 58x40cm</t>
  </si>
  <si>
    <t>Union T</t>
  </si>
  <si>
    <t>Union L</t>
  </si>
  <si>
    <t>Cinta doble contacto</t>
  </si>
  <si>
    <t>cm</t>
  </si>
  <si>
    <t>MANTENCION Y REPOSICION  TAPAS  WC BAÑOS</t>
  </si>
  <si>
    <t>CONSERVACIÓN ESCUELA RURAL SAN MIGUEL DE COÑIMO</t>
  </si>
  <si>
    <t xml:space="preserve">DEMARCACIÓN DE SUELOS – UBICACIÓN DE PUPITRES EN SUELO      </t>
  </si>
  <si>
    <t>5.4</t>
  </si>
  <si>
    <t>INSTALACIÓN DE BARRERAS ACRILICAS EN VANITORIOS</t>
  </si>
  <si>
    <t>INTERVENCIONES EN AULAS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</si>
</sst>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* #,##0.00\ ;\-* #,##0.00\ ;* \-#\ ;@\ "/>
    <numFmt numFmtId="165" formatCode="[$$-340A]#,##0"/>
    <numFmt numFmtId="166" formatCode="[$$-340A]\ * #,##0\ ;\-[$$-340A]\ * #,##0\ ;[$$-340A]\ * \-#\ ;@\ "/>
    <numFmt numFmtId="167" formatCode="&quot; $&quot;* #,##0\ ;&quot; $&quot;* \-#,##0\ ;&quot; $&quot;* &quot;- &quot;;@\ "/>
    <numFmt numFmtId="168" formatCode="[$$-340A]#,##0;[Red][$$-340A]&quot; -&quot;#,##0"/>
  </numFmts>
  <fonts count="1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3"/>
      <color rgb="FFFFFFFF"/>
      <name val="Calibri"/>
      <family val="2"/>
      <charset val="1"/>
    </font>
    <font>
      <sz val="13"/>
      <color rgb="FF000000"/>
      <name val="Calibri"/>
      <family val="2"/>
      <charset val="1"/>
    </font>
    <font>
      <sz val="13"/>
      <color rgb="FFFFFFFF"/>
      <name val="Calibri"/>
      <family val="2"/>
      <charset val="1"/>
    </font>
    <font>
      <sz val="13"/>
      <name val="Calibri"/>
      <family val="2"/>
      <charset val="1"/>
    </font>
    <font>
      <b/>
      <sz val="13"/>
      <color rgb="FF000000"/>
      <name val="Calibri"/>
      <family val="2"/>
      <charset val="1"/>
    </font>
    <font>
      <b/>
      <sz val="13"/>
      <name val="Calibri"/>
      <family val="2"/>
      <charset val="1"/>
    </font>
    <font>
      <sz val="13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Border="0" applyProtection="0"/>
    <xf numFmtId="0" fontId="4" fillId="0" borderId="0"/>
    <xf numFmtId="167" fontId="4" fillId="0" borderId="0" applyBorder="0" applyProtection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166" fontId="1" fillId="0" borderId="0" xfId="0" applyNumberFormat="1" applyFont="1"/>
    <xf numFmtId="0" fontId="1" fillId="3" borderId="0" xfId="0" applyFont="1" applyFill="1"/>
    <xf numFmtId="0" fontId="0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168" fontId="0" fillId="0" borderId="0" xfId="0" applyNumberFormat="1"/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top"/>
    </xf>
    <xf numFmtId="0" fontId="6" fillId="3" borderId="9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166" fontId="6" fillId="3" borderId="10" xfId="1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>
      <alignment horizontal="left" vertical="top"/>
    </xf>
    <xf numFmtId="0" fontId="6" fillId="3" borderId="12" xfId="0" applyFont="1" applyFill="1" applyBorder="1" applyAlignment="1">
      <alignment horizontal="left" vertical="top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6" fontId="6" fillId="3" borderId="13" xfId="1" applyNumberFormat="1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>
      <alignment horizontal="left" vertical="top"/>
    </xf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66" fontId="6" fillId="3" borderId="15" xfId="1" applyNumberFormat="1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top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167" fontId="6" fillId="3" borderId="13" xfId="3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>
      <alignment horizontal="left" vertical="top"/>
    </xf>
    <xf numFmtId="0" fontId="5" fillId="2" borderId="17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horizontal="left" vertical="top"/>
    </xf>
    <xf numFmtId="167" fontId="6" fillId="3" borderId="13" xfId="3" applyFont="1" applyFill="1" applyBorder="1" applyAlignment="1" applyProtection="1">
      <alignment horizontal="center" vertical="center"/>
    </xf>
    <xf numFmtId="167" fontId="7" fillId="2" borderId="13" xfId="3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>
      <alignment vertical="center"/>
    </xf>
    <xf numFmtId="167" fontId="6" fillId="3" borderId="15" xfId="3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top"/>
    </xf>
    <xf numFmtId="167" fontId="6" fillId="3" borderId="15" xfId="3" applyFont="1" applyFill="1" applyBorder="1" applyAlignment="1" applyProtection="1">
      <alignment horizontal="center"/>
    </xf>
    <xf numFmtId="0" fontId="8" fillId="3" borderId="11" xfId="0" applyFont="1" applyFill="1" applyBorder="1" applyAlignment="1">
      <alignment horizontal="left" vertical="top"/>
    </xf>
    <xf numFmtId="0" fontId="8" fillId="3" borderId="12" xfId="0" applyFont="1" applyFill="1" applyBorder="1" applyAlignment="1">
      <alignment horizontal="center" vertical="top"/>
    </xf>
    <xf numFmtId="167" fontId="8" fillId="3" borderId="12" xfId="3" applyFont="1" applyFill="1" applyBorder="1" applyAlignment="1" applyProtection="1">
      <alignment horizontal="left" vertical="top"/>
    </xf>
    <xf numFmtId="0" fontId="11" fillId="3" borderId="11" xfId="0" applyFont="1" applyFill="1" applyBorder="1" applyAlignment="1">
      <alignment horizontal="left" vertical="top"/>
    </xf>
    <xf numFmtId="1" fontId="8" fillId="3" borderId="12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top"/>
    </xf>
    <xf numFmtId="0" fontId="8" fillId="3" borderId="19" xfId="0" applyFont="1" applyFill="1" applyBorder="1" applyAlignment="1">
      <alignment horizontal="left" vertical="top"/>
    </xf>
    <xf numFmtId="0" fontId="11" fillId="0" borderId="20" xfId="0" applyFont="1" applyBorder="1"/>
    <xf numFmtId="0" fontId="6" fillId="5" borderId="0" xfId="0" applyFont="1" applyFill="1"/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justify" vertical="center"/>
    </xf>
    <xf numFmtId="0" fontId="9" fillId="5" borderId="0" xfId="0" applyFont="1" applyFill="1" applyAlignment="1">
      <alignment horizontal="justify"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165" fontId="9" fillId="4" borderId="16" xfId="0" applyNumberFormat="1" applyFont="1" applyFill="1" applyBorder="1" applyAlignment="1">
      <alignment horizontal="center" vertical="center"/>
    </xf>
    <xf numFmtId="165" fontId="9" fillId="4" borderId="6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9" fillId="4" borderId="18" xfId="0" applyNumberFormat="1" applyFont="1" applyFill="1" applyBorder="1" applyAlignment="1">
      <alignment horizontal="center" vertical="top"/>
    </xf>
    <xf numFmtId="165" fontId="9" fillId="4" borderId="16" xfId="0" applyNumberFormat="1" applyFont="1" applyFill="1" applyBorder="1" applyAlignment="1">
      <alignment horizontal="center" vertical="top"/>
    </xf>
    <xf numFmtId="0" fontId="0" fillId="0" borderId="0" xfId="0" applyFont="1" applyBorder="1" applyAlignment="1">
      <alignment horizontal="center" vertical="center"/>
    </xf>
    <xf numFmtId="166" fontId="6" fillId="3" borderId="9" xfId="1" applyNumberFormat="1" applyFont="1" applyFill="1" applyBorder="1" applyAlignment="1" applyProtection="1">
      <alignment horizontal="left" vertical="center"/>
    </xf>
    <xf numFmtId="166" fontId="6" fillId="3" borderId="12" xfId="1" applyNumberFormat="1" applyFont="1" applyFill="1" applyBorder="1" applyAlignment="1" applyProtection="1">
      <alignment horizontal="left" vertical="center"/>
    </xf>
    <xf numFmtId="166" fontId="6" fillId="3" borderId="14" xfId="1" applyNumberFormat="1" applyFont="1" applyFill="1" applyBorder="1" applyAlignment="1" applyProtection="1">
      <alignment horizontal="left" vertical="center"/>
    </xf>
    <xf numFmtId="166" fontId="7" fillId="2" borderId="12" xfId="1" applyNumberFormat="1" applyFont="1" applyFill="1" applyBorder="1" applyAlignment="1" applyProtection="1">
      <alignment horizontal="left" vertical="center"/>
    </xf>
    <xf numFmtId="166" fontId="7" fillId="2" borderId="17" xfId="1" applyNumberFormat="1" applyFont="1" applyFill="1" applyBorder="1" applyAlignment="1" applyProtection="1">
      <alignment horizontal="left"/>
    </xf>
    <xf numFmtId="166" fontId="8" fillId="3" borderId="12" xfId="1" applyNumberFormat="1" applyFont="1" applyFill="1" applyBorder="1" applyAlignment="1" applyProtection="1">
      <alignment horizontal="left"/>
    </xf>
    <xf numFmtId="167" fontId="8" fillId="3" borderId="12" xfId="3" applyFont="1" applyFill="1" applyBorder="1" applyAlignment="1" applyProtection="1">
      <alignment horizontal="left" vertical="center"/>
    </xf>
    <xf numFmtId="166" fontId="6" fillId="3" borderId="12" xfId="1" applyNumberFormat="1" applyFont="1" applyFill="1" applyBorder="1" applyAlignment="1" applyProtection="1">
      <alignment horizontal="left"/>
    </xf>
    <xf numFmtId="0" fontId="7" fillId="2" borderId="12" xfId="0" applyFont="1" applyFill="1" applyBorder="1" applyAlignment="1">
      <alignment horizontal="left" vertical="center"/>
    </xf>
    <xf numFmtId="166" fontId="6" fillId="3" borderId="14" xfId="1" applyNumberFormat="1" applyFont="1" applyFill="1" applyBorder="1" applyAlignment="1" applyProtection="1">
      <alignment horizontal="left"/>
    </xf>
    <xf numFmtId="166" fontId="10" fillId="4" borderId="1" xfId="1" applyNumberFormat="1" applyFont="1" applyFill="1" applyBorder="1" applyAlignment="1" applyProtection="1">
      <alignment horizontal="left"/>
    </xf>
    <xf numFmtId="166" fontId="10" fillId="4" borderId="17" xfId="1" applyNumberFormat="1" applyFont="1" applyFill="1" applyBorder="1" applyAlignment="1" applyProtection="1">
      <alignment horizontal="left"/>
    </xf>
    <xf numFmtId="166" fontId="10" fillId="4" borderId="2" xfId="1" applyNumberFormat="1" applyFont="1" applyFill="1" applyBorder="1" applyAlignment="1" applyProtection="1">
      <alignment horizontal="left"/>
    </xf>
  </cellXfs>
  <cellStyles count="4">
    <cellStyle name="Excel Built-in Currency [0] 1" xfId="3"/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48574"/>
  <sheetViews>
    <sheetView tabSelected="1" view="pageBreakPreview" zoomScaleNormal="100" zoomScaleSheetLayoutView="100" zoomScalePageLayoutView="75" workbookViewId="0">
      <selection activeCell="I33" sqref="I33"/>
    </sheetView>
  </sheetViews>
  <sheetFormatPr baseColWidth="10" defaultColWidth="11.42578125" defaultRowHeight="15" x14ac:dyDescent="0.25"/>
  <cols>
    <col min="1" max="1" width="9.7109375" style="1" bestFit="1" customWidth="1"/>
    <col min="2" max="2" width="76.140625" style="1" bestFit="1" customWidth="1"/>
    <col min="3" max="3" width="8" style="2" bestFit="1" customWidth="1"/>
    <col min="4" max="4" width="7.42578125" style="2" bestFit="1" customWidth="1"/>
    <col min="5" max="5" width="14.85546875" style="2" bestFit="1" customWidth="1"/>
    <col min="6" max="6" width="17.5703125" style="2" customWidth="1"/>
    <col min="7" max="63" width="11.42578125" style="1"/>
  </cols>
  <sheetData>
    <row r="1" spans="1:10" ht="17.25" x14ac:dyDescent="0.25">
      <c r="A1" s="73" t="s">
        <v>0</v>
      </c>
      <c r="B1" s="73"/>
      <c r="C1" s="73"/>
      <c r="D1" s="73"/>
      <c r="E1" s="73"/>
      <c r="F1" s="73"/>
    </row>
    <row r="2" spans="1:10" ht="18" thickBot="1" x14ac:dyDescent="0.3">
      <c r="A2" s="74" t="s">
        <v>77</v>
      </c>
      <c r="B2" s="74"/>
      <c r="C2" s="74"/>
      <c r="D2" s="74"/>
      <c r="E2" s="74"/>
      <c r="F2" s="74"/>
    </row>
    <row r="3" spans="1:10" ht="18" thickBot="1" x14ac:dyDescent="0.3">
      <c r="A3" s="9" t="s">
        <v>1</v>
      </c>
      <c r="B3" s="10" t="s">
        <v>2</v>
      </c>
      <c r="C3" s="11" t="s">
        <v>3</v>
      </c>
      <c r="D3" s="10" t="s">
        <v>4</v>
      </c>
      <c r="E3" s="12" t="s">
        <v>5</v>
      </c>
      <c r="F3" s="13" t="s">
        <v>6</v>
      </c>
    </row>
    <row r="4" spans="1:10" ht="18" thickBot="1" x14ac:dyDescent="0.3">
      <c r="A4" s="14" t="s">
        <v>7</v>
      </c>
      <c r="B4" s="15" t="s">
        <v>8</v>
      </c>
      <c r="C4" s="16"/>
      <c r="D4" s="17"/>
      <c r="E4" s="18"/>
      <c r="F4" s="19"/>
    </row>
    <row r="5" spans="1:10" ht="17.25" x14ac:dyDescent="0.25">
      <c r="A5" s="20" t="s">
        <v>9</v>
      </c>
      <c r="B5" s="21" t="s">
        <v>10</v>
      </c>
      <c r="C5" s="22" t="s">
        <v>11</v>
      </c>
      <c r="D5" s="23">
        <v>1</v>
      </c>
      <c r="E5" s="24"/>
      <c r="F5" s="78">
        <f>+D5*E5</f>
        <v>0</v>
      </c>
    </row>
    <row r="6" spans="1:10" ht="17.25" x14ac:dyDescent="0.25">
      <c r="A6" s="25" t="s">
        <v>12</v>
      </c>
      <c r="B6" s="26" t="s">
        <v>13</v>
      </c>
      <c r="C6" s="27" t="s">
        <v>14</v>
      </c>
      <c r="D6" s="28">
        <v>1</v>
      </c>
      <c r="E6" s="29"/>
      <c r="F6" s="79">
        <f>+D6*E6</f>
        <v>0</v>
      </c>
    </row>
    <row r="7" spans="1:10" ht="17.25" x14ac:dyDescent="0.25">
      <c r="A7" s="25" t="s">
        <v>15</v>
      </c>
      <c r="B7" s="26" t="s">
        <v>16</v>
      </c>
      <c r="C7" s="27" t="s">
        <v>11</v>
      </c>
      <c r="D7" s="28">
        <v>1</v>
      </c>
      <c r="E7" s="29"/>
      <c r="F7" s="79">
        <f>+D7*E7</f>
        <v>0</v>
      </c>
    </row>
    <row r="8" spans="1:10" ht="17.25" x14ac:dyDescent="0.25">
      <c r="A8" s="25" t="s">
        <v>17</v>
      </c>
      <c r="B8" s="30" t="s">
        <v>18</v>
      </c>
      <c r="C8" s="31" t="s">
        <v>11</v>
      </c>
      <c r="D8" s="32">
        <v>1</v>
      </c>
      <c r="E8" s="33"/>
      <c r="F8" s="80">
        <f>+D8*E8</f>
        <v>0</v>
      </c>
    </row>
    <row r="9" spans="1:10" s="3" customFormat="1" ht="14.25" customHeight="1" x14ac:dyDescent="0.2">
      <c r="A9" s="34" t="s">
        <v>19</v>
      </c>
      <c r="B9" s="35" t="s">
        <v>81</v>
      </c>
      <c r="C9" s="36"/>
      <c r="D9" s="37"/>
      <c r="E9" s="36"/>
      <c r="F9" s="81"/>
    </row>
    <row r="10" spans="1:10" ht="17.25" x14ac:dyDescent="0.25">
      <c r="A10" s="25" t="s">
        <v>20</v>
      </c>
      <c r="B10" s="38" t="s">
        <v>21</v>
      </c>
      <c r="C10" s="39" t="s">
        <v>14</v>
      </c>
      <c r="D10" s="28">
        <v>80</v>
      </c>
      <c r="E10" s="40"/>
      <c r="F10" s="80">
        <f>+D10*E10</f>
        <v>0</v>
      </c>
    </row>
    <row r="11" spans="1:10" ht="17.25" x14ac:dyDescent="0.25">
      <c r="A11" s="25" t="s">
        <v>22</v>
      </c>
      <c r="B11" s="38" t="s">
        <v>23</v>
      </c>
      <c r="C11" s="39" t="s">
        <v>14</v>
      </c>
      <c r="D11" s="28">
        <v>10</v>
      </c>
      <c r="E11" s="40"/>
      <c r="F11" s="80">
        <f>+D11*E11</f>
        <v>0</v>
      </c>
    </row>
    <row r="12" spans="1:10" ht="18" customHeight="1" x14ac:dyDescent="0.25">
      <c r="A12" s="25" t="s">
        <v>24</v>
      </c>
      <c r="B12" s="38" t="s">
        <v>25</v>
      </c>
      <c r="C12" s="39" t="s">
        <v>26</v>
      </c>
      <c r="D12" s="28">
        <v>100</v>
      </c>
      <c r="E12" s="40"/>
      <c r="F12" s="80">
        <f>+D12*E12</f>
        <v>0</v>
      </c>
    </row>
    <row r="13" spans="1:10" ht="18.75" customHeight="1" x14ac:dyDescent="0.25">
      <c r="A13" s="25" t="s">
        <v>27</v>
      </c>
      <c r="B13" s="38" t="s">
        <v>28</v>
      </c>
      <c r="C13" s="39" t="s">
        <v>26</v>
      </c>
      <c r="D13" s="28">
        <v>80</v>
      </c>
      <c r="E13" s="40"/>
      <c r="F13" s="80">
        <f>+D13*E13</f>
        <v>0</v>
      </c>
      <c r="G13" s="4"/>
    </row>
    <row r="14" spans="1:10" s="5" customFormat="1" ht="17.25" x14ac:dyDescent="0.3">
      <c r="A14" s="41" t="s">
        <v>29</v>
      </c>
      <c r="B14" s="42" t="s">
        <v>30</v>
      </c>
      <c r="C14" s="43"/>
      <c r="D14" s="44"/>
      <c r="E14" s="43"/>
      <c r="F14" s="82"/>
      <c r="I14" s="1"/>
      <c r="J14" s="1"/>
    </row>
    <row r="15" spans="1:10" s="5" customFormat="1" ht="17.25" x14ac:dyDescent="0.3">
      <c r="A15" s="25" t="s">
        <v>31</v>
      </c>
      <c r="B15" s="26" t="s">
        <v>32</v>
      </c>
      <c r="C15" s="27" t="s">
        <v>14</v>
      </c>
      <c r="D15" s="45">
        <v>2</v>
      </c>
      <c r="E15" s="40"/>
      <c r="F15" s="83">
        <f>+D15*E15</f>
        <v>0</v>
      </c>
      <c r="I15" s="1"/>
      <c r="J15" s="1"/>
    </row>
    <row r="16" spans="1:10" ht="17.25" x14ac:dyDescent="0.3">
      <c r="A16" s="41" t="s">
        <v>33</v>
      </c>
      <c r="B16" s="42" t="s">
        <v>34</v>
      </c>
      <c r="C16" s="43"/>
      <c r="D16" s="44"/>
      <c r="E16" s="43"/>
      <c r="F16" s="82"/>
    </row>
    <row r="17" spans="1:10" ht="17.25" x14ac:dyDescent="0.25">
      <c r="A17" s="46" t="s">
        <v>35</v>
      </c>
      <c r="B17" s="26" t="s">
        <v>36</v>
      </c>
      <c r="C17" s="47" t="s">
        <v>14</v>
      </c>
      <c r="D17" s="28">
        <v>10</v>
      </c>
      <c r="E17" s="40"/>
      <c r="F17" s="84">
        <f>+D17*E17</f>
        <v>0</v>
      </c>
    </row>
    <row r="18" spans="1:10" ht="17.25" x14ac:dyDescent="0.3">
      <c r="A18" s="41" t="s">
        <v>37</v>
      </c>
      <c r="B18" s="42" t="s">
        <v>38</v>
      </c>
      <c r="C18" s="43"/>
      <c r="D18" s="44"/>
      <c r="E18" s="43"/>
      <c r="F18" s="82"/>
    </row>
    <row r="19" spans="1:10" ht="17.25" x14ac:dyDescent="0.3">
      <c r="A19" s="60" t="s">
        <v>39</v>
      </c>
      <c r="B19" s="49" t="s">
        <v>40</v>
      </c>
      <c r="C19" s="27" t="s">
        <v>14</v>
      </c>
      <c r="D19" s="28">
        <v>12</v>
      </c>
      <c r="E19" s="50"/>
      <c r="F19" s="85">
        <f>+D19*E19</f>
        <v>0</v>
      </c>
    </row>
    <row r="20" spans="1:10" ht="17.25" x14ac:dyDescent="0.3">
      <c r="A20" s="60" t="s">
        <v>41</v>
      </c>
      <c r="B20" s="49" t="s">
        <v>42</v>
      </c>
      <c r="C20" s="27" t="s">
        <v>14</v>
      </c>
      <c r="D20" s="28">
        <v>12</v>
      </c>
      <c r="E20" s="50"/>
      <c r="F20" s="85">
        <f>+D20*E20</f>
        <v>0</v>
      </c>
    </row>
    <row r="21" spans="1:10" ht="17.25" x14ac:dyDescent="0.3">
      <c r="A21" s="60" t="s">
        <v>43</v>
      </c>
      <c r="B21" s="49" t="s">
        <v>76</v>
      </c>
      <c r="C21" s="27" t="s">
        <v>14</v>
      </c>
      <c r="D21" s="28">
        <v>12</v>
      </c>
      <c r="E21" s="50"/>
      <c r="F21" s="85">
        <f>+D21*E21</f>
        <v>0</v>
      </c>
      <c r="I21"/>
      <c r="J21"/>
    </row>
    <row r="22" spans="1:10" ht="17.25" x14ac:dyDescent="0.3">
      <c r="A22" s="60" t="s">
        <v>79</v>
      </c>
      <c r="B22" s="49" t="s">
        <v>45</v>
      </c>
      <c r="C22" s="27" t="s">
        <v>14</v>
      </c>
      <c r="D22" s="28">
        <v>12</v>
      </c>
      <c r="E22" s="50"/>
      <c r="F22" s="85">
        <f>+D22*E22</f>
        <v>0</v>
      </c>
      <c r="I22"/>
      <c r="J22"/>
    </row>
    <row r="23" spans="1:10" ht="17.25" x14ac:dyDescent="0.3">
      <c r="A23" s="60" t="s">
        <v>44</v>
      </c>
      <c r="B23" s="26" t="s">
        <v>80</v>
      </c>
      <c r="C23" s="27" t="s">
        <v>14</v>
      </c>
      <c r="D23" s="28">
        <v>4</v>
      </c>
      <c r="E23" s="40"/>
      <c r="F23" s="85">
        <f>+D23*E23</f>
        <v>0</v>
      </c>
      <c r="I23"/>
      <c r="J23"/>
    </row>
    <row r="24" spans="1:10" ht="17.25" x14ac:dyDescent="0.25">
      <c r="A24" s="34" t="s">
        <v>46</v>
      </c>
      <c r="B24" s="35" t="s">
        <v>47</v>
      </c>
      <c r="C24" s="36"/>
      <c r="D24" s="37"/>
      <c r="E24" s="51"/>
      <c r="F24" s="86"/>
      <c r="I24"/>
      <c r="J24"/>
    </row>
    <row r="25" spans="1:10" ht="17.25" x14ac:dyDescent="0.3">
      <c r="A25" s="52" t="s">
        <v>48</v>
      </c>
      <c r="B25" s="52" t="s">
        <v>49</v>
      </c>
      <c r="C25" s="27" t="s">
        <v>14</v>
      </c>
      <c r="D25" s="32">
        <v>32</v>
      </c>
      <c r="E25" s="53"/>
      <c r="F25" s="87">
        <f>+D25*E25</f>
        <v>0</v>
      </c>
    </row>
    <row r="26" spans="1:10" ht="17.25" x14ac:dyDescent="0.3">
      <c r="A26" s="25" t="s">
        <v>50</v>
      </c>
      <c r="B26" s="54" t="s">
        <v>51</v>
      </c>
      <c r="C26" s="55" t="s">
        <v>14</v>
      </c>
      <c r="D26" s="45">
        <v>5</v>
      </c>
      <c r="E26" s="56"/>
      <c r="F26" s="87">
        <f>+D26*E26</f>
        <v>0</v>
      </c>
    </row>
    <row r="27" spans="1:10" ht="17.25" x14ac:dyDescent="0.3">
      <c r="A27" s="25" t="s">
        <v>52</v>
      </c>
      <c r="B27" s="54" t="s">
        <v>53</v>
      </c>
      <c r="C27" s="55" t="s">
        <v>26</v>
      </c>
      <c r="D27" s="61">
        <v>266.18200000000002</v>
      </c>
      <c r="E27" s="40"/>
      <c r="F27" s="87">
        <f>+D27*E27</f>
        <v>0</v>
      </c>
    </row>
    <row r="28" spans="1:10" ht="18" thickBot="1" x14ac:dyDescent="0.3">
      <c r="A28" s="34" t="s">
        <v>54</v>
      </c>
      <c r="B28" s="62" t="s">
        <v>55</v>
      </c>
      <c r="C28" s="36"/>
      <c r="D28" s="37"/>
      <c r="E28" s="51"/>
      <c r="F28" s="86"/>
    </row>
    <row r="29" spans="1:10" ht="17.25" x14ac:dyDescent="0.25">
      <c r="A29" s="57" t="s">
        <v>56</v>
      </c>
      <c r="B29" s="63" t="s">
        <v>36</v>
      </c>
      <c r="C29" s="48" t="s">
        <v>14</v>
      </c>
      <c r="D29" s="58">
        <v>20</v>
      </c>
      <c r="E29" s="40"/>
      <c r="F29" s="59">
        <f>+D29*E29</f>
        <v>0</v>
      </c>
    </row>
    <row r="30" spans="1:10" ht="18" thickBot="1" x14ac:dyDescent="0.35">
      <c r="A30" s="57" t="s">
        <v>57</v>
      </c>
      <c r="B30" s="64" t="s">
        <v>78</v>
      </c>
      <c r="C30" s="48" t="s">
        <v>14</v>
      </c>
      <c r="D30" s="58">
        <v>20</v>
      </c>
      <c r="E30" s="40"/>
      <c r="F30" s="59">
        <f>+D30*E30</f>
        <v>0</v>
      </c>
    </row>
    <row r="31" spans="1:10" ht="14.25" customHeight="1" x14ac:dyDescent="0.3">
      <c r="A31" s="75"/>
      <c r="B31" s="76"/>
      <c r="C31" s="75"/>
      <c r="D31" s="75"/>
      <c r="E31" s="75"/>
      <c r="F31" s="88">
        <f>ROUND(SUM(F4:F30),0)</f>
        <v>0</v>
      </c>
    </row>
    <row r="32" spans="1:10" ht="14.25" customHeight="1" x14ac:dyDescent="0.3">
      <c r="A32" s="71" t="s">
        <v>58</v>
      </c>
      <c r="B32" s="71"/>
      <c r="C32" s="71"/>
      <c r="D32" s="71"/>
      <c r="E32" s="71"/>
      <c r="F32" s="89">
        <f>ROUND(F31*0.1,0)</f>
        <v>0</v>
      </c>
    </row>
    <row r="33" spans="1:6" ht="14.25" customHeight="1" x14ac:dyDescent="0.3">
      <c r="A33" s="71" t="s">
        <v>59</v>
      </c>
      <c r="B33" s="71"/>
      <c r="C33" s="71"/>
      <c r="D33" s="71"/>
      <c r="E33" s="71"/>
      <c r="F33" s="89">
        <f>ROUND(F31*0.15,0)</f>
        <v>0</v>
      </c>
    </row>
    <row r="34" spans="1:6" ht="14.25" customHeight="1" x14ac:dyDescent="0.3">
      <c r="A34" s="71" t="s">
        <v>60</v>
      </c>
      <c r="B34" s="71"/>
      <c r="C34" s="71"/>
      <c r="D34" s="71"/>
      <c r="E34" s="71"/>
      <c r="F34" s="89">
        <f>SUM(F31:F33)</f>
        <v>0</v>
      </c>
    </row>
    <row r="35" spans="1:6" ht="14.25" customHeight="1" x14ac:dyDescent="0.3">
      <c r="A35" s="71" t="s">
        <v>61</v>
      </c>
      <c r="B35" s="71"/>
      <c r="C35" s="71"/>
      <c r="D35" s="71"/>
      <c r="E35" s="71"/>
      <c r="F35" s="89">
        <f>ROUND(F34*0.19,0)</f>
        <v>0</v>
      </c>
    </row>
    <row r="36" spans="1:6" ht="14.25" customHeight="1" thickBot="1" x14ac:dyDescent="0.35">
      <c r="A36" s="72" t="s">
        <v>62</v>
      </c>
      <c r="B36" s="72"/>
      <c r="C36" s="72"/>
      <c r="D36" s="72"/>
      <c r="E36" s="72"/>
      <c r="F36" s="90">
        <f>SUM(F34:F35)</f>
        <v>0</v>
      </c>
    </row>
    <row r="37" spans="1:6" ht="17.25" x14ac:dyDescent="0.3">
      <c r="A37" s="65"/>
      <c r="B37" s="65"/>
      <c r="C37" s="66"/>
      <c r="D37" s="66"/>
      <c r="E37" s="66"/>
      <c r="F37" s="66"/>
    </row>
    <row r="38" spans="1:6" ht="17.25" x14ac:dyDescent="0.3">
      <c r="A38" s="65"/>
      <c r="B38" s="65"/>
      <c r="C38" s="66"/>
      <c r="D38" s="66"/>
      <c r="E38" s="66"/>
      <c r="F38" s="66"/>
    </row>
    <row r="39" spans="1:6" ht="14.25" customHeight="1" x14ac:dyDescent="0.3">
      <c r="A39" s="67"/>
      <c r="B39" s="65"/>
      <c r="C39" s="66"/>
      <c r="D39" s="66"/>
      <c r="E39" s="66"/>
      <c r="F39" s="66"/>
    </row>
    <row r="40" spans="1:6" ht="14.25" customHeight="1" x14ac:dyDescent="0.3">
      <c r="A40" s="67"/>
      <c r="B40" s="65"/>
      <c r="C40" s="66"/>
      <c r="D40" s="66"/>
      <c r="E40" s="66"/>
      <c r="F40" s="66"/>
    </row>
    <row r="41" spans="1:6" ht="14.25" customHeight="1" x14ac:dyDescent="0.3">
      <c r="A41" s="67"/>
      <c r="B41" s="65"/>
      <c r="C41" s="66"/>
      <c r="D41" s="66"/>
      <c r="E41" s="66"/>
      <c r="F41" s="66"/>
    </row>
    <row r="42" spans="1:6" ht="17.25" x14ac:dyDescent="0.3">
      <c r="A42" s="65"/>
      <c r="B42" s="65"/>
      <c r="C42" s="66"/>
      <c r="D42" s="66"/>
      <c r="E42" s="66"/>
      <c r="F42" s="66"/>
    </row>
    <row r="43" spans="1:6" ht="14.25" customHeight="1" x14ac:dyDescent="0.3">
      <c r="A43" s="67"/>
      <c r="B43" s="65"/>
      <c r="C43" s="66"/>
      <c r="D43" s="66"/>
      <c r="E43" s="66"/>
      <c r="F43" s="66"/>
    </row>
    <row r="44" spans="1:6" ht="14.25" customHeight="1" x14ac:dyDescent="0.3">
      <c r="A44" s="67"/>
      <c r="B44" s="65"/>
      <c r="C44" s="66"/>
      <c r="D44" s="66"/>
      <c r="E44" s="66"/>
      <c r="F44" s="66"/>
    </row>
    <row r="45" spans="1:6" ht="14.25" customHeight="1" x14ac:dyDescent="0.3">
      <c r="A45" s="68"/>
      <c r="B45" s="65"/>
      <c r="C45" s="66"/>
      <c r="D45" s="66"/>
      <c r="E45" s="66"/>
      <c r="F45" s="66"/>
    </row>
    <row r="46" spans="1:6" ht="14.25" customHeight="1" x14ac:dyDescent="0.3">
      <c r="A46" s="68" t="s">
        <v>63</v>
      </c>
      <c r="B46" s="65"/>
      <c r="C46" s="66"/>
      <c r="D46" s="66"/>
      <c r="E46" s="66"/>
      <c r="F46" s="66"/>
    </row>
    <row r="47" spans="1:6" ht="14.25" customHeight="1" x14ac:dyDescent="0.25">
      <c r="A47" s="68"/>
      <c r="B47" s="69" t="s">
        <v>63</v>
      </c>
      <c r="C47" s="66"/>
      <c r="D47" s="66"/>
      <c r="E47" s="66"/>
      <c r="F47" s="66"/>
    </row>
    <row r="48" spans="1:6" ht="17.25" x14ac:dyDescent="0.3">
      <c r="A48" s="65"/>
      <c r="B48" s="70"/>
      <c r="C48" s="66"/>
      <c r="D48" s="66"/>
      <c r="E48" s="66"/>
      <c r="F48" s="66"/>
    </row>
    <row r="49" spans="1:6" ht="14.25" customHeight="1" x14ac:dyDescent="0.3">
      <c r="A49" s="68" t="s">
        <v>64</v>
      </c>
      <c r="B49" s="65"/>
      <c r="C49" s="66"/>
      <c r="D49" s="66"/>
      <c r="E49" s="66"/>
      <c r="F49" s="66"/>
    </row>
    <row r="50" spans="1:6" ht="14.25" customHeight="1" x14ac:dyDescent="0.3">
      <c r="A50" s="68"/>
      <c r="B50" s="65"/>
      <c r="C50" s="66"/>
      <c r="D50" s="66"/>
      <c r="E50" s="66"/>
      <c r="F50" s="66"/>
    </row>
    <row r="51" spans="1:6" ht="14.25" customHeight="1" x14ac:dyDescent="0.25">
      <c r="A51" s="7"/>
    </row>
    <row r="52" spans="1:6" ht="14.25" customHeight="1" x14ac:dyDescent="0.25">
      <c r="A52" s="6"/>
    </row>
    <row r="1048420" ht="12.75" customHeight="1" x14ac:dyDescent="0.25"/>
    <row r="1048421" ht="12.75" customHeight="1" x14ac:dyDescent="0.25"/>
    <row r="1048422" ht="12.75" customHeight="1" x14ac:dyDescent="0.25"/>
    <row r="1048423" ht="12.75" customHeight="1" x14ac:dyDescent="0.25"/>
    <row r="1048424" ht="12.75" customHeight="1" x14ac:dyDescent="0.25"/>
    <row r="1048425" ht="12.75" customHeight="1" x14ac:dyDescent="0.25"/>
    <row r="1048426" ht="12.75" customHeight="1" x14ac:dyDescent="0.25"/>
    <row r="1048427" ht="12.75" customHeight="1" x14ac:dyDescent="0.25"/>
    <row r="1048428" ht="12.75" customHeight="1" x14ac:dyDescent="0.25"/>
    <row r="1048429" ht="12.75" customHeight="1" x14ac:dyDescent="0.25"/>
    <row r="1048430" ht="12.75" customHeight="1" x14ac:dyDescent="0.25"/>
    <row r="1048431" ht="12.75" customHeight="1" x14ac:dyDescent="0.25"/>
    <row r="1048432" ht="12.75" customHeight="1" x14ac:dyDescent="0.25"/>
    <row r="1048433" ht="12.75" customHeight="1" x14ac:dyDescent="0.25"/>
    <row r="1048434" ht="12.75" customHeight="1" x14ac:dyDescent="0.25"/>
    <row r="1048435" ht="12.75" customHeight="1" x14ac:dyDescent="0.25"/>
    <row r="1048436" ht="12.75" customHeight="1" x14ac:dyDescent="0.25"/>
    <row r="1048437" ht="12.75" customHeight="1" x14ac:dyDescent="0.25"/>
    <row r="1048438" ht="12.75" customHeight="1" x14ac:dyDescent="0.25"/>
    <row r="1048439" ht="12.75" customHeight="1" x14ac:dyDescent="0.25"/>
    <row r="1048440" ht="12.75" customHeight="1" x14ac:dyDescent="0.25"/>
    <row r="1048441" ht="12.75" customHeight="1" x14ac:dyDescent="0.25"/>
    <row r="1048442" ht="12.75" customHeight="1" x14ac:dyDescent="0.25"/>
    <row r="1048443" ht="12.75" customHeight="1" x14ac:dyDescent="0.25"/>
    <row r="1048444" ht="12.75" customHeight="1" x14ac:dyDescent="0.25"/>
    <row r="1048445" ht="12.75" customHeight="1" x14ac:dyDescent="0.25"/>
    <row r="1048446" ht="12.75" customHeight="1" x14ac:dyDescent="0.25"/>
    <row r="1048447" ht="12.75" customHeight="1" x14ac:dyDescent="0.25"/>
    <row r="1048448" ht="12.75" customHeight="1" x14ac:dyDescent="0.25"/>
    <row r="1048449" ht="12.75" customHeight="1" x14ac:dyDescent="0.25"/>
    <row r="1048450" ht="12.75" customHeight="1" x14ac:dyDescent="0.25"/>
    <row r="1048451" ht="12.75" customHeight="1" x14ac:dyDescent="0.25"/>
    <row r="1048452" ht="12.75" customHeight="1" x14ac:dyDescent="0.25"/>
    <row r="1048453" ht="12.75" customHeight="1" x14ac:dyDescent="0.25"/>
    <row r="1048454" ht="12.75" customHeight="1" x14ac:dyDescent="0.25"/>
    <row r="1048455" ht="12.75" customHeight="1" x14ac:dyDescent="0.25"/>
    <row r="1048456" ht="12.75" customHeight="1" x14ac:dyDescent="0.25"/>
    <row r="1048457" ht="12.75" customHeight="1" x14ac:dyDescent="0.25"/>
    <row r="1048458" ht="12.75" customHeight="1" x14ac:dyDescent="0.25"/>
    <row r="1048459" ht="12.75" customHeight="1" x14ac:dyDescent="0.25"/>
    <row r="1048460" ht="12.75" customHeight="1" x14ac:dyDescent="0.25"/>
    <row r="1048461" ht="12.75" customHeight="1" x14ac:dyDescent="0.25"/>
    <row r="1048462" ht="12.75" customHeight="1" x14ac:dyDescent="0.25"/>
    <row r="1048463" ht="12.75" customHeight="1" x14ac:dyDescent="0.25"/>
    <row r="1048464" ht="12.75" customHeight="1" x14ac:dyDescent="0.25"/>
    <row r="1048465" ht="12.75" customHeight="1" x14ac:dyDescent="0.25"/>
    <row r="1048466" ht="12.75" customHeight="1" x14ac:dyDescent="0.25"/>
    <row r="1048467" ht="12.75" customHeight="1" x14ac:dyDescent="0.25"/>
    <row r="1048468" ht="12.75" customHeight="1" x14ac:dyDescent="0.25"/>
    <row r="1048469" ht="12.75" customHeight="1" x14ac:dyDescent="0.25"/>
    <row r="1048470" ht="12.75" customHeight="1" x14ac:dyDescent="0.25"/>
    <row r="1048471" ht="12.75" customHeight="1" x14ac:dyDescent="0.25"/>
    <row r="1048472" ht="12.75" customHeight="1" x14ac:dyDescent="0.25"/>
    <row r="1048473" ht="12.75" customHeight="1" x14ac:dyDescent="0.25"/>
    <row r="1048474" ht="12.75" customHeight="1" x14ac:dyDescent="0.25"/>
    <row r="1048475" ht="12.75" customHeight="1" x14ac:dyDescent="0.25"/>
    <row r="1048476" ht="12.75" customHeight="1" x14ac:dyDescent="0.25"/>
    <row r="1048477" ht="12.75" customHeight="1" x14ac:dyDescent="0.25"/>
    <row r="1048478" ht="12.75" customHeight="1" x14ac:dyDescent="0.25"/>
    <row r="1048479" ht="12.75" customHeight="1" x14ac:dyDescent="0.25"/>
    <row r="1048480" ht="12.75" customHeight="1" x14ac:dyDescent="0.25"/>
    <row r="1048481" ht="12.75" customHeight="1" x14ac:dyDescent="0.25"/>
    <row r="1048482" ht="12.75" customHeight="1" x14ac:dyDescent="0.25"/>
    <row r="1048483" ht="12.75" customHeight="1" x14ac:dyDescent="0.25"/>
    <row r="1048484" ht="12.75" customHeight="1" x14ac:dyDescent="0.25"/>
    <row r="1048485" ht="12.75" customHeight="1" x14ac:dyDescent="0.25"/>
    <row r="1048486" ht="12.75" customHeight="1" x14ac:dyDescent="0.25"/>
    <row r="1048487" ht="12.75" customHeight="1" x14ac:dyDescent="0.25"/>
    <row r="1048488" ht="12.75" customHeight="1" x14ac:dyDescent="0.25"/>
    <row r="1048489" ht="12.75" customHeight="1" x14ac:dyDescent="0.25"/>
    <row r="1048490" ht="12.75" customHeight="1" x14ac:dyDescent="0.25"/>
    <row r="1048491" ht="12.75" customHeight="1" x14ac:dyDescent="0.25"/>
    <row r="1048492" ht="12.75" customHeight="1" x14ac:dyDescent="0.25"/>
    <row r="1048493" ht="12.75" customHeight="1" x14ac:dyDescent="0.25"/>
    <row r="1048494" ht="12.75" customHeight="1" x14ac:dyDescent="0.25"/>
    <row r="1048495" ht="12.75" customHeight="1" x14ac:dyDescent="0.25"/>
    <row r="1048496" ht="12.75" customHeight="1" x14ac:dyDescent="0.25"/>
    <row r="1048497" ht="12.75" customHeight="1" x14ac:dyDescent="0.25"/>
    <row r="1048498" ht="12.75" customHeight="1" x14ac:dyDescent="0.25"/>
    <row r="1048499" ht="12.75" customHeight="1" x14ac:dyDescent="0.25"/>
    <row r="1048500" ht="12.75" customHeight="1" x14ac:dyDescent="0.25"/>
    <row r="1048501" ht="12.75" customHeight="1" x14ac:dyDescent="0.25"/>
    <row r="1048502" ht="12.75" customHeight="1" x14ac:dyDescent="0.25"/>
    <row r="1048503" ht="12.75" customHeight="1" x14ac:dyDescent="0.25"/>
    <row r="1048504" ht="12.75" customHeight="1" x14ac:dyDescent="0.25"/>
    <row r="1048505" ht="12.75" customHeight="1" x14ac:dyDescent="0.25"/>
    <row r="1048506" ht="12.75" customHeight="1" x14ac:dyDescent="0.25"/>
    <row r="1048507" ht="12.75" customHeight="1" x14ac:dyDescent="0.25"/>
    <row r="1048508" ht="12.75" customHeight="1" x14ac:dyDescent="0.25"/>
    <row r="1048509" ht="12.75" customHeight="1" x14ac:dyDescent="0.25"/>
    <row r="1048510" ht="12.75" customHeight="1" x14ac:dyDescent="0.25"/>
    <row r="1048511" ht="12.75" customHeight="1" x14ac:dyDescent="0.25"/>
    <row r="1048512" ht="12.75" customHeight="1" x14ac:dyDescent="0.25"/>
    <row r="1048513" ht="12.75" customHeight="1" x14ac:dyDescent="0.25"/>
    <row r="1048514" ht="12.75" customHeight="1" x14ac:dyDescent="0.25"/>
    <row r="1048515" ht="12.75" customHeight="1" x14ac:dyDescent="0.25"/>
    <row r="1048516" ht="12.75" customHeight="1" x14ac:dyDescent="0.25"/>
    <row r="1048517" ht="12.75" customHeight="1" x14ac:dyDescent="0.25"/>
    <row r="1048518" ht="12.75" customHeight="1" x14ac:dyDescent="0.25"/>
    <row r="1048519" ht="12.75" customHeight="1" x14ac:dyDescent="0.25"/>
    <row r="1048520" ht="12.75" customHeight="1" x14ac:dyDescent="0.25"/>
    <row r="1048521" ht="12.75" customHeight="1" x14ac:dyDescent="0.25"/>
    <row r="1048522" ht="12.75" customHeight="1" x14ac:dyDescent="0.25"/>
    <row r="1048523" ht="12.75" customHeight="1" x14ac:dyDescent="0.25"/>
    <row r="1048524" ht="12.75" customHeight="1" x14ac:dyDescent="0.25"/>
    <row r="1048525" ht="12.75" customHeight="1" x14ac:dyDescent="0.25"/>
    <row r="1048526" ht="12.75" customHeight="1" x14ac:dyDescent="0.25"/>
    <row r="1048527" ht="12.75" customHeight="1" x14ac:dyDescent="0.25"/>
    <row r="1048528" ht="12.75" customHeight="1" x14ac:dyDescent="0.25"/>
    <row r="1048529" ht="12.75" customHeight="1" x14ac:dyDescent="0.25"/>
    <row r="1048530" ht="12.75" customHeight="1" x14ac:dyDescent="0.25"/>
    <row r="1048531" ht="12.75" customHeight="1" x14ac:dyDescent="0.25"/>
    <row r="1048532" ht="12.75" customHeight="1" x14ac:dyDescent="0.25"/>
    <row r="1048533" ht="12.75" customHeight="1" x14ac:dyDescent="0.25"/>
    <row r="1048534" ht="12.75" customHeight="1" x14ac:dyDescent="0.25"/>
    <row r="1048535" ht="12.75" customHeight="1" x14ac:dyDescent="0.25"/>
    <row r="1048536" ht="12.75" customHeight="1" x14ac:dyDescent="0.25"/>
    <row r="1048537" ht="12.75" customHeight="1" x14ac:dyDescent="0.25"/>
    <row r="1048538" ht="12.75" customHeight="1" x14ac:dyDescent="0.25"/>
    <row r="1048539" ht="12.75" customHeight="1" x14ac:dyDescent="0.25"/>
    <row r="1048540" ht="12.75" customHeight="1" x14ac:dyDescent="0.25"/>
    <row r="1048541" ht="12.75" customHeight="1" x14ac:dyDescent="0.25"/>
    <row r="1048542" ht="12.75" customHeight="1" x14ac:dyDescent="0.25"/>
    <row r="1048543" ht="12.75" customHeight="1" x14ac:dyDescent="0.25"/>
    <row r="1048544" ht="12.75" customHeight="1" x14ac:dyDescent="0.25"/>
    <row r="1048545" ht="12.75" customHeight="1" x14ac:dyDescent="0.25"/>
    <row r="1048546" ht="12.75" customHeight="1" x14ac:dyDescent="0.25"/>
    <row r="1048547" ht="12.75" customHeight="1" x14ac:dyDescent="0.25"/>
    <row r="1048548" ht="12.75" customHeight="1" x14ac:dyDescent="0.25"/>
    <row r="1048549" ht="12.75" customHeight="1" x14ac:dyDescent="0.25"/>
    <row r="1048550" ht="12.75" customHeight="1" x14ac:dyDescent="0.25"/>
    <row r="1048551" ht="12.75" customHeight="1" x14ac:dyDescent="0.25"/>
    <row r="104855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</sheetData>
  <autoFilter ref="B1:B36"/>
  <mergeCells count="8">
    <mergeCell ref="A34:E34"/>
    <mergeCell ref="A35:E35"/>
    <mergeCell ref="A36:E36"/>
    <mergeCell ref="A1:F1"/>
    <mergeCell ref="A2:F2"/>
    <mergeCell ref="A31:E31"/>
    <mergeCell ref="A32:E32"/>
    <mergeCell ref="A33:E33"/>
  </mergeCells>
  <printOptions horizontalCentered="1"/>
  <pageMargins left="0" right="0" top="0.35416666666666702" bottom="0.35416666666666702" header="0.51180555555555496" footer="0.51180555555555496"/>
  <pageSetup scale="73" firstPageNumber="0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75" zoomScaleNormal="100" zoomScalePageLayoutView="75" workbookViewId="0">
      <selection activeCell="E12" sqref="E12"/>
    </sheetView>
  </sheetViews>
  <sheetFormatPr baseColWidth="10" defaultColWidth="11.5703125" defaultRowHeight="15" x14ac:dyDescent="0.25"/>
  <cols>
    <col min="1" max="1" width="16.5703125" customWidth="1"/>
    <col min="4" max="4" width="11.5703125" style="8" customWidth="1"/>
  </cols>
  <sheetData>
    <row r="1" spans="1:5" x14ac:dyDescent="0.25">
      <c r="A1" s="77" t="s">
        <v>65</v>
      </c>
      <c r="B1" s="77"/>
      <c r="C1" s="77"/>
    </row>
    <row r="2" spans="1:5" x14ac:dyDescent="0.25">
      <c r="A2" t="s">
        <v>66</v>
      </c>
      <c r="B2" t="s">
        <v>67</v>
      </c>
      <c r="C2" t="s">
        <v>68</v>
      </c>
      <c r="D2" s="8" t="s">
        <v>69</v>
      </c>
    </row>
    <row r="3" spans="1:5" x14ac:dyDescent="0.25">
      <c r="A3" t="s">
        <v>70</v>
      </c>
      <c r="B3" t="s">
        <v>14</v>
      </c>
      <c r="C3">
        <v>1</v>
      </c>
      <c r="D3" s="8">
        <v>13270</v>
      </c>
      <c r="E3" s="8">
        <f>C:C*D:D</f>
        <v>13270</v>
      </c>
    </row>
    <row r="4" spans="1:5" x14ac:dyDescent="0.25">
      <c r="A4" t="s">
        <v>71</v>
      </c>
      <c r="B4" t="s">
        <v>14</v>
      </c>
      <c r="C4">
        <v>2</v>
      </c>
      <c r="D4" s="8">
        <v>14763</v>
      </c>
      <c r="E4" s="8">
        <f>C:C*D:D</f>
        <v>29526</v>
      </c>
    </row>
    <row r="5" spans="1:5" x14ac:dyDescent="0.25">
      <c r="A5" t="s">
        <v>72</v>
      </c>
      <c r="B5" t="s">
        <v>14</v>
      </c>
      <c r="C5">
        <v>6</v>
      </c>
      <c r="D5" s="8">
        <v>235.6</v>
      </c>
      <c r="E5" s="8">
        <f>C:C*D:D</f>
        <v>1413.6</v>
      </c>
    </row>
    <row r="6" spans="1:5" x14ac:dyDescent="0.25">
      <c r="A6" t="s">
        <v>73</v>
      </c>
      <c r="B6" t="s">
        <v>14</v>
      </c>
      <c r="C6">
        <v>4</v>
      </c>
      <c r="D6" s="8">
        <v>203.5</v>
      </c>
      <c r="E6" s="8">
        <f>C:C*D:D</f>
        <v>814</v>
      </c>
    </row>
    <row r="7" spans="1:5" x14ac:dyDescent="0.25">
      <c r="A7" t="s">
        <v>74</v>
      </c>
      <c r="B7" t="s">
        <v>75</v>
      </c>
      <c r="C7">
        <v>25</v>
      </c>
      <c r="D7" s="8">
        <f>15500/5000</f>
        <v>3.1</v>
      </c>
      <c r="E7" s="8">
        <f>C:C*D:D</f>
        <v>77.5</v>
      </c>
    </row>
    <row r="8" spans="1:5" x14ac:dyDescent="0.25">
      <c r="E8" s="8">
        <f>SUM(E3:E6)</f>
        <v>45023.6</v>
      </c>
    </row>
  </sheetData>
  <mergeCells count="1">
    <mergeCell ref="A1:C1"/>
  </mergeCells>
  <pageMargins left="0.78749999999999998" right="0.78749999999999998" top="1.0249999999999999" bottom="1.0249999999999999" header="0.78749999999999998" footer="0.78749999999999998"/>
  <pageSetup firstPageNumber="0" orientation="portrait" horizontalDpi="300" verticalDpi="300" r:id="rId1"/>
  <headerFooter>
    <oddHeader>&amp;C&amp;"Arial,Normal"&amp;10&amp;A</oddHeader>
    <oddFooter>&amp;C&amp;"Arial,Normal"&amp;10Página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Hoja2</vt:lpstr>
      <vt:lpstr>Hoja2!Área_de_impresión</vt:lpstr>
      <vt:lpstr>PRESUPUESTO!Área_de_impresión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Isabel Salazar Miranda</dc:creator>
  <dc:description/>
  <cp:lastModifiedBy>Usuario</cp:lastModifiedBy>
  <cp:revision>20</cp:revision>
  <cp:lastPrinted>2020-11-25T13:36:03Z</cp:lastPrinted>
  <dcterms:created xsi:type="dcterms:W3CDTF">2017-12-18T12:35:10Z</dcterms:created>
  <dcterms:modified xsi:type="dcterms:W3CDTF">2021-02-16T20:11:37Z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